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richard.silva\Downloads\"/>
    </mc:Choice>
  </mc:AlternateContent>
  <xr:revisionPtr revIDLastSave="0" documentId="13_ncr:1_{D38637B9-9764-4D0C-BAC6-21C572049AB7}" xr6:coauthVersionLast="47" xr6:coauthVersionMax="47" xr10:uidLastSave="{00000000-0000-0000-0000-000000000000}"/>
  <workbookProtection workbookAlgorithmName="SHA-512" workbookHashValue="Ci5FaQsRy9jlqgD0MP7CqVc/cS/oirn46aVlGQhpPd08kANf692IZlOf8qy7whCWhfkp85m8XkhZtnDE8miMPw==" workbookSaltValue="YaNMjZeL7QhB+Fu/EeEjJA==" workbookSpinCount="100000" lockStructure="1"/>
  <bookViews>
    <workbookView xWindow="20370" yWindow="-120" windowWidth="29040" windowHeight="15840" tabRatio="566" firstSheet="2" activeTab="2" xr2:uid="{29FF4EC1-CA41-447E-BCA5-E8B4570B3E0E}"/>
  </bookViews>
  <sheets>
    <sheet name="CHECAGEM" sheetId="1" state="hidden" r:id="rId1"/>
    <sheet name="CADASTRO" sheetId="2" state="hidden" r:id="rId2"/>
    <sheet name="Questionário" sheetId="3" r:id="rId3"/>
  </sheets>
  <definedNames>
    <definedName name="_xlnm.Print_Area" localSheetId="2">Questionário!$A$1:$XDR$19</definedName>
    <definedName name="Z_E56061AC_1498_4B5A_9093_049DD81A2BBF_.wvu.Cols" localSheetId="2" hidden="1">Questionário!$X:$AH</definedName>
    <definedName name="Z_E56061AC_1498_4B5A_9093_049DD81A2BBF_.wvu.PrintArea" localSheetId="2" hidden="1">Questionário!$A$1:$XDR$19</definedName>
  </definedNames>
  <calcPr calcId="191028"/>
  <customWorkbookViews>
    <customWorkbookView name="QAS" guid="{E56061AC-1498-4B5A-9093-049DD81A2BBF}" maximized="1" xWindow="1358" yWindow="-8" windowWidth="1936" windowHeight="1056" tabRatio="56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3" l="1"/>
  <c r="AD7" i="3"/>
  <c r="AC7" i="3" l="1"/>
  <c r="AE7" i="3"/>
  <c r="AF7" i="3" s="1"/>
  <c r="AG7" i="3" s="1"/>
  <c r="X1" i="3"/>
  <c r="AD11" i="3"/>
  <c r="AD12" i="3"/>
  <c r="AD9" i="3"/>
  <c r="AD10" i="3"/>
  <c r="AD13" i="3"/>
  <c r="AD8" i="3"/>
  <c r="AB9" i="3"/>
  <c r="AB10" i="3"/>
  <c r="AB11" i="3"/>
  <c r="AB12" i="3"/>
  <c r="AB13" i="3"/>
  <c r="AB8" i="3"/>
  <c r="AE8" i="3" s="1"/>
  <c r="D5" i="3" l="1"/>
  <c r="AF8" i="3"/>
  <c r="AG8" i="3" s="1"/>
  <c r="AC10" i="3"/>
  <c r="AE10" i="3" s="1"/>
  <c r="AF10" i="3" s="1"/>
  <c r="AG10" i="3" s="1"/>
  <c r="AC13" i="3"/>
  <c r="AE13" i="3" s="1"/>
  <c r="AF13" i="3" s="1"/>
  <c r="AG13" i="3" s="1"/>
  <c r="AC12" i="3"/>
  <c r="AE12" i="3" s="1"/>
  <c r="AF12" i="3" s="1"/>
  <c r="AG12" i="3" s="1"/>
  <c r="AC11" i="3"/>
  <c r="AE11" i="3" s="1"/>
  <c r="AF11" i="3" s="1"/>
  <c r="AG11" i="3" s="1"/>
  <c r="AC9" i="3"/>
  <c r="AE9" i="3" s="1"/>
  <c r="AF9" i="3" s="1"/>
  <c r="AG9" i="3" s="1"/>
  <c r="AC8" i="3"/>
</calcChain>
</file>

<file path=xl/sharedStrings.xml><?xml version="1.0" encoding="utf-8"?>
<sst xmlns="http://schemas.openxmlformats.org/spreadsheetml/2006/main" count="129" uniqueCount="99">
  <si>
    <t>CATEGORIA</t>
  </si>
  <si>
    <t>CHECAGEM</t>
  </si>
  <si>
    <t>R1</t>
  </si>
  <si>
    <t>Trading Suiça</t>
  </si>
  <si>
    <t>IBRACEM</t>
  </si>
  <si>
    <t>R2</t>
  </si>
  <si>
    <t xml:space="preserve">Trading São Paulo </t>
  </si>
  <si>
    <t>R3</t>
  </si>
  <si>
    <t>Corretor de Seguros e Bancos</t>
  </si>
  <si>
    <t>R4</t>
  </si>
  <si>
    <t xml:space="preserve">Corretor GRF </t>
  </si>
  <si>
    <t>R5</t>
  </si>
  <si>
    <t>Distribuidoras</t>
  </si>
  <si>
    <t>R6</t>
  </si>
  <si>
    <t>Fornecedor Soja, Trigo, Coco, Açaí</t>
  </si>
  <si>
    <t>R7</t>
  </si>
  <si>
    <t>Trigo</t>
  </si>
  <si>
    <t>R8</t>
  </si>
  <si>
    <t>Transportadoras</t>
  </si>
  <si>
    <t>R9</t>
  </si>
  <si>
    <t>Subprodutos Biodiesel:  Glicerina (SP), borra, ácido graxo, oleína.</t>
  </si>
  <si>
    <t>R10</t>
  </si>
  <si>
    <t>Farelo e casca</t>
  </si>
  <si>
    <t>R11</t>
  </si>
  <si>
    <t>Corretoras Farelo</t>
  </si>
  <si>
    <t>R12</t>
  </si>
  <si>
    <t>Entidades Sociais</t>
  </si>
  <si>
    <t>R13</t>
  </si>
  <si>
    <t xml:space="preserve">Escritórios de Advocacias </t>
  </si>
  <si>
    <t>R14</t>
  </si>
  <si>
    <t>Fornecedor Gordura</t>
  </si>
  <si>
    <t>R15</t>
  </si>
  <si>
    <t>Corretor matéria prima: Gorduras</t>
  </si>
  <si>
    <t>R16</t>
  </si>
  <si>
    <t>Fornecedor Óleos</t>
  </si>
  <si>
    <t>R17</t>
  </si>
  <si>
    <t xml:space="preserve">Corretor matéria prima: óleo. </t>
  </si>
  <si>
    <t>SUPRIMENTOS</t>
  </si>
  <si>
    <t>R18</t>
  </si>
  <si>
    <t>Despachantes</t>
  </si>
  <si>
    <t>R19</t>
  </si>
  <si>
    <t>Fornecedor Insumos</t>
  </si>
  <si>
    <t>Curva A</t>
  </si>
  <si>
    <t>R20</t>
  </si>
  <si>
    <t>Fornecedor Biomassa</t>
  </si>
  <si>
    <t>Curva A e parte da curva B</t>
  </si>
  <si>
    <t>R0</t>
  </si>
  <si>
    <t>Fornecedores de Equipamentos e Materiais</t>
  </si>
  <si>
    <t>Curva C</t>
  </si>
  <si>
    <t>Curva C
R0</t>
  </si>
  <si>
    <t>QAP para o que tem contrato.
QAP Acima de 100 pontos IBRACEM.</t>
  </si>
  <si>
    <t>Fornecedores de Serviços - Serviços para obras</t>
  </si>
  <si>
    <t xml:space="preserve">Fornecedores de serviços ambientais </t>
  </si>
  <si>
    <t xml:space="preserve">Fornecedores Serviços Administrativos </t>
  </si>
  <si>
    <t>Fornecedores de Serviços de manutenção</t>
  </si>
  <si>
    <t>Nº</t>
  </si>
  <si>
    <t>DOCUMENTOS A SEREM ANALISADOS NO PARADIGMA:</t>
  </si>
  <si>
    <t>Informação</t>
  </si>
  <si>
    <t>Local para extrai documento</t>
  </si>
  <si>
    <t xml:space="preserve">Link: </t>
  </si>
  <si>
    <t>Comprovante de Inscrição e de Situação Cadastral de Pessoa Jurídica | CNPJ - QSA</t>
  </si>
  <si>
    <t>CADASTRAL</t>
  </si>
  <si>
    <t>Site Receita Federal</t>
  </si>
  <si>
    <t>Pessoas Jurídicas — Português (Brasil) (www.gov.br)</t>
  </si>
  <si>
    <t>Cadastro Centralizado de Contribuintes (CCC) | Inscrição Estadual</t>
  </si>
  <si>
    <t>Site Sintegra ou Cadastro Centralizado de Contribuintes (CCC)</t>
  </si>
  <si>
    <t>https://dfe-portal.svrs.rs.gov.br/Cte/CCC?origem=2 ou http://www.sintegra.gov.br/</t>
  </si>
  <si>
    <t xml:space="preserve">Contrato Social e alterações: Para verificação dos representantes legais </t>
  </si>
  <si>
    <t xml:space="preserve">Referências comerciais e bancárias </t>
  </si>
  <si>
    <t>Inscrição Municipal - quando necessário.</t>
  </si>
  <si>
    <t>Como você chegou até a BSBIOS?</t>
  </si>
  <si>
    <t xml:space="preserve">Colocar informação: Eventuais outras licenças e documentos serão solicitados conforme a atividade a ser prestada para a Empresa </t>
  </si>
  <si>
    <t>* Verificar possibilidade de colocar documentos como obrigatórios para realizar cadastro.</t>
  </si>
  <si>
    <t>**Verificar a validade do documento quando da realização da atividade/serviço.</t>
  </si>
  <si>
    <t>Razão Social do Fornecedor:</t>
  </si>
  <si>
    <t>Data do Preenchimento:</t>
  </si>
  <si>
    <r>
      <t xml:space="preserve">Sim ou Não </t>
    </r>
    <r>
      <rPr>
        <sz val="7"/>
        <color rgb="FF000000"/>
        <rFont val="Verdana"/>
        <family val="2"/>
      </rPr>
      <t>(escolha a alternativa na flecha que aparecerá ao lado)</t>
    </r>
  </si>
  <si>
    <t xml:space="preserve">Observações para respostas </t>
  </si>
  <si>
    <t>Ocultar depois de revisar</t>
  </si>
  <si>
    <t>Você é fornecedor de serviços ambientais?</t>
  </si>
  <si>
    <t>O serviço a ser ofertado será de corretagem ou envolve entidades sociais?</t>
  </si>
  <si>
    <t>Você é prestador de serviços na área industrial?</t>
  </si>
  <si>
    <t>Entidades sociais são empresas não governamentais, como fundações, entidades beneficentes, os fundos comunitários, as entidades sem fins lucrativos, associações de moradores, entre outras.</t>
  </si>
  <si>
    <r>
      <t xml:space="preserve">Poderá haver interação </t>
    </r>
    <r>
      <rPr>
        <b/>
        <sz val="8"/>
        <rFont val="Verdana"/>
        <family val="2"/>
      </rPr>
      <t xml:space="preserve">direta </t>
    </r>
    <r>
      <rPr>
        <sz val="8"/>
        <rFont val="Verdana"/>
        <family val="2"/>
      </rPr>
      <t>do fornecedor com órgãos/agentes públicos?</t>
    </r>
  </si>
  <si>
    <t>Considera-se relação direta a de parentesco até 3º grau ou amigos, ser irmão, cunhado, tio, tia, sobrinho,  sobrinha ou amigo próximo de alguem da empresa.</t>
  </si>
  <si>
    <t>Exemplo: Sua empresa presta serviço de recolhimento de resíduos e necessita de licença para prestar os serviços.</t>
  </si>
  <si>
    <t>O serviço será prestado na planta da empresa, ou seja, dentro da indústria da Companhia? Exemplo: Instalação de tanques ou bombas, trabalho na caldeira.</t>
  </si>
  <si>
    <t>Você é fornecedor de serviços de consultoria?</t>
  </si>
  <si>
    <t>(combinado com agente público e/ou procuração).</t>
  </si>
  <si>
    <t>preenchimento</t>
  </si>
  <si>
    <t>soma</t>
  </si>
  <si>
    <t>&lt;100</t>
  </si>
  <si>
    <t>Quesitonário</t>
  </si>
  <si>
    <t>Be8 - ÁREA DE COMPLIANCE E CADASTRO</t>
  </si>
  <si>
    <t xml:space="preserve">As pessoas que representam o fornecedor possuem alguma relação de parentesco direta com algum sócio/colaborador da Be8? </t>
  </si>
  <si>
    <t>Poderá ocorrer representação da Be8 por procuração?</t>
  </si>
  <si>
    <t xml:space="preserve">Você/sua empresa, solicitará procuração (mandato) para representar a Be8? </t>
  </si>
  <si>
    <t>Sua empresa prestará serviços de análise de processos, diagnósticos e identificação de soluções através de consultorias para a Be8?</t>
  </si>
  <si>
    <t xml:space="preserve"> Exemplo: Sua empresa irá trabalhar diretamente e em nome da Be8 para obter licenças, alvarás, certidões, liberações, tendo contato com funcionários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</si>
</sst>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Arial1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i/>
      <sz val="11"/>
      <name val="Calibri"/>
      <family val="2"/>
      <scheme val="minor"/>
    </font>
    <font>
      <b/>
      <i/>
      <sz val="10"/>
      <name val="Verdana"/>
      <family val="2"/>
    </font>
    <font>
      <b/>
      <sz val="7"/>
      <name val="Verdana"/>
      <family val="2"/>
    </font>
    <font>
      <sz val="7"/>
      <color rgb="FF000000"/>
      <name val="Verdana"/>
      <family val="2"/>
    </font>
    <font>
      <sz val="8"/>
      <color rgb="FF0070C0"/>
      <name val="Verdana"/>
      <family val="2"/>
    </font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4B084"/>
      </patternFill>
    </fill>
  </fills>
  <borders count="34">
    <border>
      <left/>
      <right/>
      <top/>
      <bottom/>
      <diagonal/>
    </border>
    <border>
      <left/>
      <right style="thin">
        <color theme="2" tint="-9.9978637043366805E-2"/>
      </right>
      <top style="thin">
        <color theme="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Border="0" applyProtection="0"/>
    <xf numFmtId="43" fontId="18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2" xfId="0" applyBorder="1"/>
    <xf numFmtId="0" fontId="4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0" borderId="0" xfId="0" applyFont="1"/>
    <xf numFmtId="0" fontId="3" fillId="4" borderId="6" xfId="0" applyFont="1" applyFill="1" applyBorder="1" applyAlignment="1">
      <alignment horizontal="left" vertical="center" wrapText="1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center"/>
    </xf>
    <xf numFmtId="0" fontId="3" fillId="4" borderId="6" xfId="0" applyFont="1" applyFill="1" applyBorder="1" applyAlignment="1">
      <alignment horizontal="left" vertical="center"/>
    </xf>
    <xf numFmtId="0" fontId="1" fillId="0" borderId="2" xfId="0" applyFont="1" applyBorder="1"/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1"/>
    <xf numFmtId="0" fontId="1" fillId="7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1" xfId="2" applyNumberFormat="1" applyFont="1" applyFill="1" applyBorder="1" applyAlignment="1">
      <alignment horizontal="center" vertical="center" wrapText="1"/>
    </xf>
    <xf numFmtId="49" fontId="12" fillId="9" borderId="11" xfId="2" applyNumberFormat="1" applyFont="1" applyFill="1" applyBorder="1" applyAlignment="1">
      <alignment horizontal="center" vertical="center" wrapText="1"/>
    </xf>
    <xf numFmtId="49" fontId="10" fillId="9" borderId="11" xfId="2" applyNumberFormat="1" applyFont="1" applyFill="1" applyBorder="1" applyAlignment="1">
      <alignment horizontal="center" vertical="center" wrapText="1"/>
    </xf>
    <xf numFmtId="49" fontId="7" fillId="2" borderId="0" xfId="2" applyNumberFormat="1" applyFont="1" applyFill="1" applyAlignment="1">
      <alignment horizontal="center" vertical="center" wrapText="1"/>
    </xf>
    <xf numFmtId="49" fontId="12" fillId="9" borderId="12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7" fillId="11" borderId="20" xfId="2" applyFont="1" applyFill="1" applyBorder="1" applyAlignment="1">
      <alignment horizontal="center" vertical="center" wrapText="1"/>
    </xf>
    <xf numFmtId="0" fontId="10" fillId="11" borderId="21" xfId="2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10" borderId="24" xfId="2" applyFont="1" applyFill="1" applyBorder="1" applyAlignment="1">
      <alignment horizontal="center" vertical="center" wrapText="1"/>
    </xf>
    <xf numFmtId="0" fontId="7" fillId="11" borderId="25" xfId="2" applyFont="1" applyFill="1" applyBorder="1" applyAlignment="1">
      <alignment horizontal="center" vertical="center" wrapText="1"/>
    </xf>
    <xf numFmtId="0" fontId="10" fillId="11" borderId="25" xfId="2" applyFont="1" applyFill="1" applyBorder="1" applyAlignment="1">
      <alignment horizontal="center" vertical="center" wrapText="1"/>
    </xf>
    <xf numFmtId="0" fontId="10" fillId="11" borderId="26" xfId="2" applyFont="1" applyFill="1" applyBorder="1" applyAlignment="1">
      <alignment horizontal="center" vertical="center" wrapText="1"/>
    </xf>
    <xf numFmtId="49" fontId="10" fillId="9" borderId="12" xfId="2" applyNumberFormat="1" applyFont="1" applyFill="1" applyBorder="1" applyAlignment="1">
      <alignment horizontal="center" vertical="center" wrapText="1"/>
    </xf>
    <xf numFmtId="49" fontId="7" fillId="9" borderId="28" xfId="2" applyNumberFormat="1" applyFont="1" applyFill="1" applyBorder="1" applyAlignment="1">
      <alignment horizontal="center" vertical="center" wrapText="1"/>
    </xf>
    <xf numFmtId="49" fontId="12" fillId="9" borderId="28" xfId="2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49" fontId="7" fillId="9" borderId="29" xfId="2" applyNumberFormat="1" applyFont="1" applyFill="1" applyBorder="1" applyAlignment="1">
      <alignment horizontal="center" vertical="center" wrapText="1"/>
    </xf>
    <xf numFmtId="49" fontId="12" fillId="9" borderId="29" xfId="2" applyNumberFormat="1" applyFont="1" applyFill="1" applyBorder="1" applyAlignment="1">
      <alignment horizontal="center" vertical="center" wrapText="1"/>
    </xf>
    <xf numFmtId="0" fontId="7" fillId="9" borderId="29" xfId="2" applyNumberFormat="1" applyFont="1" applyFill="1" applyBorder="1" applyAlignment="1">
      <alignment horizontal="center" vertical="center" wrapText="1"/>
    </xf>
    <xf numFmtId="49" fontId="10" fillId="9" borderId="29" xfId="2" applyNumberFormat="1" applyFont="1" applyFill="1" applyBorder="1" applyAlignment="1">
      <alignment horizontal="center" vertical="center" wrapText="1"/>
    </xf>
    <xf numFmtId="0" fontId="8" fillId="10" borderId="19" xfId="2" applyFont="1" applyFill="1" applyBorder="1" applyAlignment="1">
      <alignment horizontal="center" vertical="center"/>
    </xf>
    <xf numFmtId="0" fontId="8" fillId="10" borderId="19" xfId="2" applyFont="1" applyFill="1" applyBorder="1" applyAlignment="1">
      <alignment horizontal="center" vertical="center" wrapText="1"/>
    </xf>
    <xf numFmtId="0" fontId="11" fillId="10" borderId="19" xfId="2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7" fillId="9" borderId="27" xfId="2" applyNumberFormat="1" applyFont="1" applyFill="1" applyBorder="1" applyAlignment="1">
      <alignment horizontal="center" vertical="center" wrapText="1"/>
    </xf>
    <xf numFmtId="0" fontId="0" fillId="2" borderId="0" xfId="0" applyFill="1"/>
    <xf numFmtId="14" fontId="7" fillId="2" borderId="0" xfId="0" applyNumberFormat="1" applyFont="1" applyFill="1" applyAlignment="1">
      <alignment horizontal="center" vertical="center"/>
    </xf>
    <xf numFmtId="14" fontId="0" fillId="9" borderId="19" xfId="0" applyNumberFormat="1" applyFill="1" applyBorder="1" applyAlignment="1">
      <alignment horizontal="left"/>
    </xf>
    <xf numFmtId="0" fontId="8" fillId="10" borderId="3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10" fillId="10" borderId="19" xfId="2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9" borderId="30" xfId="0" applyFill="1" applyBorder="1"/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164" fontId="0" fillId="9" borderId="31" xfId="3" applyNumberFormat="1" applyFont="1" applyFill="1" applyBorder="1" applyAlignment="1">
      <alignment horizontal="center"/>
    </xf>
    <xf numFmtId="164" fontId="0" fillId="9" borderId="32" xfId="3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4">
    <cellStyle name="Hiperlink" xfId="1" builtinId="8"/>
    <cellStyle name="Norm??" xfId="2" xr:uid="{0C1F3ECC-24CC-4643-8482-4ABC14CE1618}"/>
    <cellStyle name="Normal" xfId="0" builtinId="0"/>
    <cellStyle name="Vírgula" xfId="3" builtinId="3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mruColors>
      <color rgb="FFFFA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1447800</xdr:colOff>
      <xdr:row>2</xdr:row>
      <xdr:rowOff>390525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B007A30-55CC-4E58-BDAA-3AA4D8A8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371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fe-portal.svrs.rs.gov.br/Cte/CCC?origem=2" TargetMode="External"/><Relationship Id="rId2" Type="http://schemas.openxmlformats.org/officeDocument/2006/relationships/hyperlink" Target="https://www.gov.br/receitafederal/pt-br/servicos/cadastro/cnpj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58E62-710E-4678-B8CC-64FD0BD37C5D}">
  <sheetPr codeName="Planilha2"/>
  <dimension ref="B1:H26"/>
  <sheetViews>
    <sheetView zoomScale="120" zoomScaleNormal="120" workbookViewId="0">
      <selection activeCell="G22" sqref="G22:H26"/>
    </sheetView>
  </sheetViews>
  <sheetFormatPr defaultRowHeight="15"/>
  <cols>
    <col min="1" max="1" width="13.42578125" customWidth="1"/>
    <col min="2" max="2" width="6.7109375" customWidth="1"/>
    <col min="3" max="3" width="4.140625" style="12" bestFit="1" customWidth="1"/>
    <col min="4" max="4" width="64.28515625" bestFit="1" customWidth="1"/>
    <col min="5" max="5" width="10.85546875" style="1" bestFit="1" customWidth="1"/>
  </cols>
  <sheetData>
    <row r="1" spans="2:5" ht="28.5" customHeight="1">
      <c r="B1" s="5"/>
      <c r="C1" s="18"/>
      <c r="D1" s="6" t="s">
        <v>0</v>
      </c>
      <c r="E1" s="2" t="s">
        <v>1</v>
      </c>
    </row>
    <row r="2" spans="2:5" ht="15" customHeight="1">
      <c r="B2" s="5"/>
      <c r="C2" s="18" t="s">
        <v>2</v>
      </c>
      <c r="D2" s="7" t="s">
        <v>3</v>
      </c>
      <c r="E2" s="1" t="s">
        <v>4</v>
      </c>
    </row>
    <row r="3" spans="2:5" ht="15" customHeight="1">
      <c r="B3" s="5"/>
      <c r="C3" s="18" t="s">
        <v>5</v>
      </c>
      <c r="D3" s="8" t="s">
        <v>6</v>
      </c>
      <c r="E3" s="1" t="s">
        <v>4</v>
      </c>
    </row>
    <row r="4" spans="2:5" ht="15" customHeight="1">
      <c r="B4" s="5"/>
      <c r="C4" s="18" t="s">
        <v>7</v>
      </c>
      <c r="D4" s="8" t="s">
        <v>8</v>
      </c>
      <c r="E4" s="1" t="s">
        <v>4</v>
      </c>
    </row>
    <row r="5" spans="2:5" ht="15.75">
      <c r="B5" s="5"/>
      <c r="C5" s="18" t="s">
        <v>9</v>
      </c>
      <c r="D5" s="9" t="s">
        <v>10</v>
      </c>
      <c r="E5" s="1" t="s">
        <v>4</v>
      </c>
    </row>
    <row r="6" spans="2:5" ht="15.75">
      <c r="B6" s="5"/>
      <c r="C6" s="18" t="s">
        <v>11</v>
      </c>
      <c r="D6" s="9" t="s">
        <v>12</v>
      </c>
      <c r="E6" s="1" t="s">
        <v>4</v>
      </c>
    </row>
    <row r="7" spans="2:5" ht="15.75">
      <c r="B7" s="5"/>
      <c r="C7" s="18" t="s">
        <v>13</v>
      </c>
      <c r="D7" s="10" t="s">
        <v>14</v>
      </c>
      <c r="E7" s="1" t="s">
        <v>4</v>
      </c>
    </row>
    <row r="8" spans="2:5" ht="15.75">
      <c r="B8" s="5"/>
      <c r="C8" s="18" t="s">
        <v>15</v>
      </c>
      <c r="D8" s="10" t="s">
        <v>16</v>
      </c>
      <c r="E8" s="1" t="s">
        <v>4</v>
      </c>
    </row>
    <row r="9" spans="2:5" ht="15.75">
      <c r="B9" s="5"/>
      <c r="C9" s="18" t="s">
        <v>17</v>
      </c>
      <c r="D9" s="10" t="s">
        <v>18</v>
      </c>
      <c r="E9" s="1" t="s">
        <v>4</v>
      </c>
    </row>
    <row r="10" spans="2:5" ht="15.75">
      <c r="B10" s="5"/>
      <c r="C10" s="18" t="s">
        <v>19</v>
      </c>
      <c r="D10" s="10" t="s">
        <v>20</v>
      </c>
      <c r="E10" s="1" t="s">
        <v>4</v>
      </c>
    </row>
    <row r="11" spans="2:5" ht="15.75">
      <c r="B11" s="5"/>
      <c r="C11" s="18" t="s">
        <v>21</v>
      </c>
      <c r="D11" s="9" t="s">
        <v>22</v>
      </c>
      <c r="E11" s="1" t="s">
        <v>4</v>
      </c>
    </row>
    <row r="12" spans="2:5" ht="15.75">
      <c r="B12" s="5"/>
      <c r="C12" s="18" t="s">
        <v>23</v>
      </c>
      <c r="D12" s="9" t="s">
        <v>24</v>
      </c>
      <c r="E12" s="1" t="s">
        <v>4</v>
      </c>
    </row>
    <row r="13" spans="2:5" ht="15.75">
      <c r="B13" s="5"/>
      <c r="C13" s="18" t="s">
        <v>25</v>
      </c>
      <c r="D13" s="11" t="s">
        <v>26</v>
      </c>
      <c r="E13" s="1" t="s">
        <v>4</v>
      </c>
    </row>
    <row r="14" spans="2:5" ht="15.75">
      <c r="B14" s="5"/>
      <c r="C14" s="18" t="s">
        <v>27</v>
      </c>
      <c r="D14" s="10" t="s">
        <v>28</v>
      </c>
      <c r="E14" s="1" t="s">
        <v>4</v>
      </c>
    </row>
    <row r="15" spans="2:5" ht="15.75">
      <c r="B15" s="5"/>
      <c r="C15" s="18" t="s">
        <v>29</v>
      </c>
      <c r="D15" s="9" t="s">
        <v>30</v>
      </c>
      <c r="E15" s="1" t="s">
        <v>4</v>
      </c>
    </row>
    <row r="16" spans="2:5" ht="15.75">
      <c r="B16" s="5"/>
      <c r="C16" s="18" t="s">
        <v>31</v>
      </c>
      <c r="D16" s="10" t="s">
        <v>32</v>
      </c>
      <c r="E16" s="1" t="s">
        <v>4</v>
      </c>
    </row>
    <row r="17" spans="2:8" ht="15.75">
      <c r="B17" s="5"/>
      <c r="C17" s="18" t="s">
        <v>33</v>
      </c>
      <c r="D17" s="9" t="s">
        <v>34</v>
      </c>
      <c r="E17" s="1" t="s">
        <v>4</v>
      </c>
    </row>
    <row r="18" spans="2:8" ht="15.75">
      <c r="B18" s="5"/>
      <c r="C18" s="18" t="s">
        <v>35</v>
      </c>
      <c r="D18" s="10" t="s">
        <v>36</v>
      </c>
      <c r="E18" s="1" t="s">
        <v>4</v>
      </c>
    </row>
    <row r="19" spans="2:8" ht="15.75">
      <c r="B19" s="70" t="s">
        <v>37</v>
      </c>
      <c r="C19" s="18" t="s">
        <v>38</v>
      </c>
      <c r="D19" s="17" t="s">
        <v>39</v>
      </c>
      <c r="E19" s="16" t="s">
        <v>4</v>
      </c>
      <c r="F19" s="14"/>
    </row>
    <row r="20" spans="2:8" ht="15.75">
      <c r="B20" s="70"/>
      <c r="C20" s="18" t="s">
        <v>40</v>
      </c>
      <c r="D20" s="13" t="s">
        <v>41</v>
      </c>
      <c r="E20" s="16" t="s">
        <v>4</v>
      </c>
      <c r="F20" s="15" t="s">
        <v>42</v>
      </c>
    </row>
    <row r="21" spans="2:8" ht="15.75">
      <c r="B21" s="70"/>
      <c r="C21" s="18" t="s">
        <v>43</v>
      </c>
      <c r="D21" s="13" t="s">
        <v>44</v>
      </c>
      <c r="E21" s="16" t="s">
        <v>4</v>
      </c>
      <c r="F21" s="15" t="s">
        <v>45</v>
      </c>
    </row>
    <row r="22" spans="2:8" ht="15.75">
      <c r="B22" s="70"/>
      <c r="C22" s="74" t="s">
        <v>46</v>
      </c>
      <c r="D22" s="10" t="s">
        <v>47</v>
      </c>
      <c r="E22" s="16" t="s">
        <v>48</v>
      </c>
      <c r="F22" s="71" t="s">
        <v>49</v>
      </c>
      <c r="G22" s="73" t="s">
        <v>50</v>
      </c>
      <c r="H22" s="73"/>
    </row>
    <row r="23" spans="2:8" ht="15.75">
      <c r="B23" s="70"/>
      <c r="C23" s="74"/>
      <c r="D23" s="10" t="s">
        <v>51</v>
      </c>
      <c r="E23" s="16" t="s">
        <v>48</v>
      </c>
      <c r="F23" s="72"/>
      <c r="G23" s="73"/>
      <c r="H23" s="73"/>
    </row>
    <row r="24" spans="2:8" ht="15.75">
      <c r="B24" s="70"/>
      <c r="C24" s="74"/>
      <c r="D24" s="4" t="s">
        <v>52</v>
      </c>
      <c r="E24" s="16" t="s">
        <v>48</v>
      </c>
      <c r="F24" s="72"/>
      <c r="G24" s="73"/>
      <c r="H24" s="73"/>
    </row>
    <row r="25" spans="2:8" ht="15.75">
      <c r="B25" s="70"/>
      <c r="C25" s="74"/>
      <c r="D25" s="3" t="s">
        <v>53</v>
      </c>
      <c r="E25" s="16" t="s">
        <v>48</v>
      </c>
      <c r="F25" s="72"/>
      <c r="G25" s="73"/>
      <c r="H25" s="73"/>
    </row>
    <row r="26" spans="2:8" ht="15.75">
      <c r="B26" s="70"/>
      <c r="C26" s="74"/>
      <c r="D26" s="3" t="s">
        <v>54</v>
      </c>
      <c r="E26" s="16" t="s">
        <v>48</v>
      </c>
      <c r="F26" s="72"/>
      <c r="G26" s="73"/>
      <c r="H26" s="73"/>
    </row>
  </sheetData>
  <customSheetViews>
    <customSheetView guid="{E56061AC-1498-4B5A-9093-049DD81A2BBF}" scale="120" state="hidden">
      <selection activeCell="G22" sqref="G22:H26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4">
    <mergeCell ref="B19:B26"/>
    <mergeCell ref="F22:F26"/>
    <mergeCell ref="G22:H26"/>
    <mergeCell ref="C22:C26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3E77-D9B0-46B8-BECC-56B4A8CFFB0A}">
  <sheetPr codeName="Planilha3"/>
  <dimension ref="A2:E12"/>
  <sheetViews>
    <sheetView zoomScale="120" zoomScaleNormal="120" workbookViewId="0">
      <selection activeCell="B18" sqref="B18"/>
    </sheetView>
  </sheetViews>
  <sheetFormatPr defaultRowHeight="15"/>
  <cols>
    <col min="1" max="1" width="3.42578125" bestFit="1" customWidth="1"/>
    <col min="2" max="2" width="79.85546875" customWidth="1"/>
    <col min="3" max="3" width="19" style="1" customWidth="1"/>
    <col min="4" max="4" width="40.140625" customWidth="1"/>
    <col min="5" max="5" width="101" bestFit="1" customWidth="1"/>
  </cols>
  <sheetData>
    <row r="2" spans="1:5">
      <c r="A2" s="24" t="s">
        <v>55</v>
      </c>
      <c r="B2" s="19" t="s">
        <v>56</v>
      </c>
      <c r="C2" s="23" t="s">
        <v>57</v>
      </c>
      <c r="D2" s="20" t="s">
        <v>58</v>
      </c>
      <c r="E2" s="21" t="s">
        <v>59</v>
      </c>
    </row>
    <row r="3" spans="1:5">
      <c r="A3" s="12">
        <v>1</v>
      </c>
      <c r="B3" t="s">
        <v>60</v>
      </c>
      <c r="C3" s="1" t="s">
        <v>61</v>
      </c>
      <c r="D3" t="s">
        <v>62</v>
      </c>
      <c r="E3" s="22" t="s">
        <v>63</v>
      </c>
    </row>
    <row r="4" spans="1:5">
      <c r="A4" s="12">
        <v>2</v>
      </c>
      <c r="B4" t="s">
        <v>64</v>
      </c>
      <c r="C4" s="1" t="s">
        <v>61</v>
      </c>
      <c r="D4" t="s">
        <v>65</v>
      </c>
      <c r="E4" s="22" t="s">
        <v>66</v>
      </c>
    </row>
    <row r="5" spans="1:5">
      <c r="A5" s="12">
        <v>3</v>
      </c>
      <c r="B5" t="s">
        <v>67</v>
      </c>
      <c r="C5" s="1" t="s">
        <v>61</v>
      </c>
      <c r="E5" s="22"/>
    </row>
    <row r="6" spans="1:5">
      <c r="A6" s="12">
        <v>4</v>
      </c>
      <c r="B6" t="s">
        <v>68</v>
      </c>
      <c r="C6" s="1" t="s">
        <v>61</v>
      </c>
      <c r="E6" s="22"/>
    </row>
    <row r="7" spans="1:5">
      <c r="A7" s="12">
        <v>5</v>
      </c>
      <c r="B7" t="s">
        <v>69</v>
      </c>
      <c r="C7" s="1" t="s">
        <v>61</v>
      </c>
      <c r="E7" s="22"/>
    </row>
    <row r="8" spans="1:5">
      <c r="A8" s="12">
        <v>6</v>
      </c>
      <c r="B8" t="s">
        <v>70</v>
      </c>
      <c r="C8" s="1" t="s">
        <v>61</v>
      </c>
      <c r="E8" s="22"/>
    </row>
    <row r="9" spans="1:5">
      <c r="A9" s="12">
        <v>7</v>
      </c>
      <c r="B9" t="s">
        <v>71</v>
      </c>
      <c r="C9" s="1" t="s">
        <v>61</v>
      </c>
    </row>
    <row r="10" spans="1:5">
      <c r="A10" s="12"/>
    </row>
    <row r="11" spans="1:5">
      <c r="B11" s="12" t="s">
        <v>72</v>
      </c>
    </row>
    <row r="12" spans="1:5">
      <c r="B12" s="12" t="s">
        <v>73</v>
      </c>
    </row>
  </sheetData>
  <customSheetViews>
    <customSheetView guid="{E56061AC-1498-4B5A-9093-049DD81A2BBF}" scale="120" state="hidden">
      <selection activeCell="B18" sqref="B18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hyperlinks>
    <hyperlink ref="E3" r:id="rId2" display="https://www.gov.br/receitafederal/pt-br/servicos/cadastro/cnpj" xr:uid="{C90CCCC1-B4C4-4EC3-BC2A-277DB85FB2A1}"/>
    <hyperlink ref="E4" r:id="rId3" display="https://dfe-portal.svrs.rs.gov.br/Cte/CCC?origem=2" xr:uid="{3C5388F2-45E9-484C-828E-FB635A9CC428}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F9D7-EE32-433A-807E-B2050B57E505}">
  <sheetPr codeName="Planilha1">
    <pageSetUpPr autoPageBreaks="0"/>
  </sheetPr>
  <dimension ref="A1:XDR39"/>
  <sheetViews>
    <sheetView showGridLines="0" showRowColHeaders="0" tabSelected="1" zoomScaleNormal="100" zoomScalePageLayoutView="85" workbookViewId="0">
      <selection activeCell="B2" sqref="B2:E3"/>
    </sheetView>
  </sheetViews>
  <sheetFormatPr defaultColWidth="0" defaultRowHeight="15" zeroHeight="1"/>
  <cols>
    <col min="1" max="1" width="1.28515625" style="25" customWidth="1"/>
    <col min="2" max="2" width="22.7109375" style="25" bestFit="1" customWidth="1"/>
    <col min="3" max="3" width="44" style="25" customWidth="1"/>
    <col min="4" max="4" width="14.7109375" style="25" customWidth="1"/>
    <col min="5" max="5" width="50" style="26" customWidth="1"/>
    <col min="6" max="6" width="1.7109375" style="25" customWidth="1"/>
    <col min="7" max="16" width="9.140625" style="62" hidden="1" customWidth="1"/>
    <col min="17" max="23" width="8.85546875" style="25" hidden="1" customWidth="1"/>
    <col min="24" max="25" width="10.42578125" style="25" hidden="1" customWidth="1"/>
    <col min="26" max="26" width="8.85546875" style="25" hidden="1" customWidth="1"/>
    <col min="27" max="27" width="43.42578125" style="25" hidden="1" customWidth="1"/>
    <col min="28" max="28" width="2" style="25" hidden="1" customWidth="1"/>
    <col min="29" max="29" width="5.42578125" style="25" hidden="1" customWidth="1"/>
    <col min="30" max="30" width="13.28515625" style="25" hidden="1" customWidth="1"/>
    <col min="31" max="31" width="6" style="25" hidden="1" customWidth="1"/>
    <col min="32" max="32" width="10.42578125" style="25" hidden="1" customWidth="1"/>
    <col min="33" max="33" width="5.42578125" style="25" hidden="1" customWidth="1"/>
    <col min="34" max="36" width="8.85546875" style="25" hidden="1" customWidth="1"/>
    <col min="37" max="984" width="12.28515625" style="25" hidden="1" customWidth="1"/>
    <col min="985" max="985" width="10.28515625" style="25" hidden="1" customWidth="1"/>
    <col min="986" max="16384" width="0" style="25" hidden="1"/>
  </cols>
  <sheetData>
    <row r="1" spans="1:33 16346:16346" ht="9" customHeight="1" thickBot="1">
      <c r="A1" s="84"/>
      <c r="B1" s="85"/>
      <c r="C1" s="85"/>
      <c r="D1" s="85"/>
      <c r="E1" s="85"/>
      <c r="F1" s="84"/>
      <c r="X1" s="63">
        <f ca="1">TODAY()</f>
        <v>45035</v>
      </c>
      <c r="Y1" s="63">
        <v>47848</v>
      </c>
    </row>
    <row r="2" spans="1:33 16346:16346" ht="18.95" customHeight="1">
      <c r="A2" s="84"/>
      <c r="B2" s="76" t="s">
        <v>93</v>
      </c>
      <c r="C2" s="77"/>
      <c r="D2" s="77"/>
      <c r="E2" s="78"/>
      <c r="F2" s="84"/>
      <c r="AA2" s="27"/>
      <c r="AB2" s="28"/>
      <c r="XDR2" s="29"/>
    </row>
    <row r="3" spans="1:33 16346:16346" ht="37.5" customHeight="1" thickBot="1">
      <c r="A3" s="84"/>
      <c r="B3" s="79"/>
      <c r="C3" s="80"/>
      <c r="D3" s="80"/>
      <c r="E3" s="81"/>
      <c r="F3" s="84"/>
      <c r="AB3" s="30"/>
      <c r="XDR3" s="29"/>
    </row>
    <row r="4" spans="1:33 16346:16346" ht="24.75" customHeight="1">
      <c r="A4" s="84"/>
      <c r="B4" s="60" t="s">
        <v>74</v>
      </c>
      <c r="C4" s="75"/>
      <c r="D4" s="75"/>
      <c r="E4" s="75"/>
      <c r="F4" s="84"/>
      <c r="AA4" s="42"/>
      <c r="AB4" s="28"/>
      <c r="XDR4" s="29"/>
    </row>
    <row r="5" spans="1:33 16346:16346" ht="24.75" customHeight="1">
      <c r="A5" s="84"/>
      <c r="B5" s="59" t="s">
        <v>75</v>
      </c>
      <c r="C5" s="64"/>
      <c r="D5" s="82">
        <f>SUM(Questionário!AB7:AB13)</f>
        <v>0</v>
      </c>
      <c r="E5" s="83"/>
      <c r="F5" s="84"/>
      <c r="AA5" s="43"/>
      <c r="AB5" s="30"/>
      <c r="XDR5" s="29"/>
    </row>
    <row r="6" spans="1:33 16346:16346" ht="49.5" customHeight="1">
      <c r="A6" s="84"/>
      <c r="B6" s="56" t="s">
        <v>55</v>
      </c>
      <c r="C6" s="57" t="s">
        <v>92</v>
      </c>
      <c r="D6" s="57" t="s">
        <v>76</v>
      </c>
      <c r="E6" s="58" t="s">
        <v>77</v>
      </c>
      <c r="F6" s="84"/>
      <c r="AA6" s="44" t="s">
        <v>78</v>
      </c>
      <c r="AB6" s="41"/>
      <c r="AC6" s="25" t="s">
        <v>90</v>
      </c>
      <c r="AD6" s="25" t="s">
        <v>89</v>
      </c>
      <c r="AE6" s="25" t="s">
        <v>91</v>
      </c>
    </row>
    <row r="7" spans="1:33 16346:16346" ht="49.5" customHeight="1">
      <c r="A7" s="84"/>
      <c r="B7" s="66">
        <v>1</v>
      </c>
      <c r="C7" s="67" t="s">
        <v>94</v>
      </c>
      <c r="D7" s="67"/>
      <c r="E7" s="68" t="s">
        <v>84</v>
      </c>
      <c r="F7" s="84"/>
      <c r="AA7" s="65">
        <v>30</v>
      </c>
      <c r="AB7" s="41">
        <f t="shared" ref="AB7:AB13" si="0">IF(D7="Sim",AA7,0)</f>
        <v>0</v>
      </c>
      <c r="AC7" s="25">
        <f>SUM(AB1:AB7)</f>
        <v>0</v>
      </c>
      <c r="AD7" s="25" t="str">
        <f t="shared" ref="AD7" si="1">IF(D7&gt;0,"seguir","parar")</f>
        <v>parar</v>
      </c>
      <c r="AE7" s="25" t="str">
        <f>IF(AB7&lt;100,"seguir","parar")</f>
        <v>seguir</v>
      </c>
      <c r="AF7" s="25" t="str">
        <f t="shared" ref="AF7" si="2">CONCATENATE(AD7,AE7)</f>
        <v>pararseguir</v>
      </c>
      <c r="AG7" s="25" t="str">
        <f t="shared" ref="AG7" si="3">IF(AF7="seguirseguir","seguir","parar")</f>
        <v>parar</v>
      </c>
    </row>
    <row r="8" spans="1:33 16346:16346" ht="45.75" customHeight="1">
      <c r="A8" s="84"/>
      <c r="B8" s="54">
        <v>2</v>
      </c>
      <c r="C8" s="55" t="s">
        <v>80</v>
      </c>
      <c r="D8" s="54"/>
      <c r="E8" s="53" t="s">
        <v>82</v>
      </c>
      <c r="F8" s="84"/>
      <c r="AA8" s="45">
        <v>100</v>
      </c>
      <c r="AB8" s="41">
        <f t="shared" si="0"/>
        <v>0</v>
      </c>
      <c r="AC8" s="25">
        <f>SUM(AB8)</f>
        <v>0</v>
      </c>
      <c r="AD8" s="25" t="str">
        <f t="shared" ref="AD8:AD13" si="4">IF(D8&gt;0,"seguir","parar")</f>
        <v>parar</v>
      </c>
      <c r="AE8" s="25" t="str">
        <f>IF(D8="Não",IF(AB8&lt;=100,"Seguir"),"Parar")</f>
        <v>Parar</v>
      </c>
      <c r="AF8" s="25" t="str">
        <f t="shared" ref="AF8:AF13" si="5">CONCATENATE(AD8,AE8)</f>
        <v>pararParar</v>
      </c>
      <c r="AG8" s="25" t="str">
        <f>IF(AF8="seguirseguir","seguir","parar")</f>
        <v>parar</v>
      </c>
    </row>
    <row r="9" spans="1:33 16346:16346" ht="39" customHeight="1">
      <c r="A9" s="84"/>
      <c r="B9" s="51">
        <v>3</v>
      </c>
      <c r="C9" s="52" t="s">
        <v>79</v>
      </c>
      <c r="E9" s="53" t="s">
        <v>85</v>
      </c>
      <c r="F9" s="84"/>
      <c r="AA9" s="47">
        <v>100</v>
      </c>
      <c r="AB9" s="41">
        <f t="shared" si="0"/>
        <v>0</v>
      </c>
      <c r="AC9" s="25">
        <f>SUM(AB8:AB9)</f>
        <v>0</v>
      </c>
      <c r="AD9" s="25" t="str">
        <f t="shared" si="4"/>
        <v>parar</v>
      </c>
      <c r="AE9" s="25" t="str">
        <f>IF(D9="Não",IF(AC9&lt;=100,"Seguir"),"Parar")</f>
        <v>Parar</v>
      </c>
      <c r="AF9" s="25" t="str">
        <f t="shared" si="5"/>
        <v>pararParar</v>
      </c>
      <c r="AG9" s="25" t="str">
        <f>IF(AF9="seguirseguir","seguir","parar")</f>
        <v>parar</v>
      </c>
    </row>
    <row r="10" spans="1:33 16346:16346" s="35" customFormat="1" ht="31.5">
      <c r="A10" s="84"/>
      <c r="B10" s="31">
        <v>4</v>
      </c>
      <c r="C10" s="34" t="s">
        <v>83</v>
      </c>
      <c r="D10" s="25"/>
      <c r="E10" s="33" t="s">
        <v>98</v>
      </c>
      <c r="F10" s="84"/>
      <c r="AA10" s="46">
        <v>100</v>
      </c>
      <c r="AB10" s="41">
        <f t="shared" si="0"/>
        <v>0</v>
      </c>
      <c r="AC10" s="25">
        <f>SUM(AB8:AB10)</f>
        <v>0</v>
      </c>
      <c r="AD10" s="25" t="str">
        <f t="shared" si="4"/>
        <v>parar</v>
      </c>
      <c r="AE10" s="25" t="str">
        <f>IF(AC10&lt;100,"seguir","parar")</f>
        <v>seguir</v>
      </c>
      <c r="AF10" s="25" t="str">
        <f t="shared" si="5"/>
        <v>pararseguir</v>
      </c>
      <c r="AG10" s="25" t="str">
        <f t="shared" ref="AG10:AG13" si="6">IF(AF10="seguirseguir","seguir","parar")</f>
        <v>parar</v>
      </c>
    </row>
    <row r="11" spans="1:33 16346:16346" s="35" customFormat="1" ht="38.25" customHeight="1">
      <c r="A11" s="84"/>
      <c r="B11" s="32">
        <v>5</v>
      </c>
      <c r="C11" s="34" t="s">
        <v>95</v>
      </c>
      <c r="D11" s="25"/>
      <c r="E11" s="33" t="s">
        <v>96</v>
      </c>
      <c r="F11" s="84"/>
      <c r="AA11" s="46">
        <v>50</v>
      </c>
      <c r="AB11" s="41">
        <f t="shared" si="0"/>
        <v>0</v>
      </c>
      <c r="AC11" s="25">
        <f>SUM(AB8:AB11)</f>
        <v>0</v>
      </c>
      <c r="AD11" s="25" t="str">
        <f t="shared" si="4"/>
        <v>parar</v>
      </c>
      <c r="AE11" s="25" t="str">
        <f>IF(AC11&lt;100,"seguir","parar")</f>
        <v>seguir</v>
      </c>
      <c r="AF11" s="25" t="str">
        <f t="shared" si="5"/>
        <v>pararseguir</v>
      </c>
      <c r="AG11" s="25" t="str">
        <f t="shared" si="6"/>
        <v>parar</v>
      </c>
    </row>
    <row r="12" spans="1:33 16346:16346" ht="40.5" customHeight="1">
      <c r="A12" s="84"/>
      <c r="B12" s="31">
        <v>6</v>
      </c>
      <c r="C12" s="48" t="s">
        <v>81</v>
      </c>
      <c r="E12" s="36" t="s">
        <v>86</v>
      </c>
      <c r="F12" s="84"/>
      <c r="AA12" s="39">
        <v>50</v>
      </c>
      <c r="AB12" s="41">
        <f t="shared" si="0"/>
        <v>0</v>
      </c>
      <c r="AC12" s="25">
        <f>SUM(AB8:AB12)</f>
        <v>0</v>
      </c>
      <c r="AD12" s="25" t="str">
        <f t="shared" si="4"/>
        <v>parar</v>
      </c>
      <c r="AE12" s="25" t="str">
        <f>IF(AC12&lt;100,"seguir","parar")</f>
        <v>seguir</v>
      </c>
      <c r="AF12" s="25" t="str">
        <f t="shared" si="5"/>
        <v>pararseguir</v>
      </c>
      <c r="AG12" s="25" t="str">
        <f t="shared" si="6"/>
        <v>parar</v>
      </c>
    </row>
    <row r="13" spans="1:33 16346:16346" ht="47.25" customHeight="1" thickBot="1">
      <c r="A13" s="84"/>
      <c r="B13" s="61">
        <v>7</v>
      </c>
      <c r="C13" s="49" t="s">
        <v>87</v>
      </c>
      <c r="E13" s="50" t="s">
        <v>97</v>
      </c>
      <c r="F13" s="84"/>
      <c r="AA13" s="40">
        <v>50</v>
      </c>
      <c r="AB13" s="41">
        <f t="shared" si="0"/>
        <v>0</v>
      </c>
      <c r="AC13" s="25">
        <f>SUM(AB8:AB13)</f>
        <v>0</v>
      </c>
      <c r="AD13" s="25" t="str">
        <f t="shared" si="4"/>
        <v>parar</v>
      </c>
      <c r="AE13" s="25" t="str">
        <f>IF(AC13&lt;100,"seguir","parar")</f>
        <v>seguir</v>
      </c>
      <c r="AF13" s="25" t="str">
        <f t="shared" si="5"/>
        <v>pararseguir</v>
      </c>
      <c r="AG13" s="25" t="str">
        <f t="shared" si="6"/>
        <v>parar</v>
      </c>
    </row>
    <row r="14" spans="1:33 16346:16346" s="29" customFormat="1" ht="9.75" customHeight="1">
      <c r="A14" s="84"/>
      <c r="B14" s="84"/>
      <c r="C14" s="84"/>
      <c r="D14" s="84"/>
      <c r="E14" s="84"/>
      <c r="F14" s="84"/>
      <c r="AA14" s="25" t="s">
        <v>88</v>
      </c>
    </row>
    <row r="15" spans="1:33 16346:16346" s="29" customFormat="1" ht="24" hidden="1" customHeight="1">
      <c r="B15" s="25"/>
      <c r="C15" s="37"/>
      <c r="D15" s="25"/>
      <c r="E15" s="38"/>
      <c r="AA15" s="37"/>
    </row>
    <row r="16" spans="1:33 16346:16346" s="29" customFormat="1" ht="24" hidden="1" customHeight="1">
      <c r="B16" s="25"/>
      <c r="C16" s="25"/>
      <c r="D16" s="25"/>
      <c r="E16" s="69"/>
      <c r="AA16" s="25"/>
    </row>
    <row r="17" spans="2:27" s="29" customFormat="1" ht="24" hidden="1" customHeight="1">
      <c r="B17" s="25"/>
      <c r="C17" s="25"/>
      <c r="D17" s="25"/>
      <c r="E17" s="26"/>
      <c r="AA17" s="25"/>
    </row>
    <row r="18" spans="2:27" s="29" customFormat="1" ht="24" hidden="1" customHeight="1">
      <c r="B18" s="25"/>
      <c r="C18" s="25"/>
      <c r="D18" s="25"/>
      <c r="E18" s="26"/>
      <c r="AA18" s="25"/>
    </row>
    <row r="19" spans="2:27" s="29" customFormat="1" ht="24" hidden="1" customHeight="1">
      <c r="B19" s="25"/>
      <c r="C19" s="25"/>
      <c r="D19" s="25"/>
      <c r="E19" s="26"/>
      <c r="AA19" s="25"/>
    </row>
    <row r="20" spans="2:27" s="29" customFormat="1" ht="24" hidden="1" customHeight="1">
      <c r="B20" s="25"/>
      <c r="C20" s="25"/>
      <c r="D20" s="25"/>
      <c r="E20" s="26"/>
      <c r="AA20" s="25"/>
    </row>
    <row r="21" spans="2:27" s="29" customFormat="1" ht="24" hidden="1" customHeight="1">
      <c r="B21" s="25"/>
      <c r="C21" s="25"/>
      <c r="D21" s="25"/>
      <c r="E21" s="26"/>
      <c r="AA21" s="25"/>
    </row>
    <row r="22" spans="2:27" s="29" customFormat="1" ht="24" hidden="1" customHeight="1">
      <c r="B22" s="25"/>
      <c r="C22" s="25"/>
      <c r="D22" s="25"/>
      <c r="E22" s="26"/>
      <c r="AA22" s="25"/>
    </row>
    <row r="23" spans="2:27" s="29" customFormat="1" ht="24" hidden="1" customHeight="1">
      <c r="B23" s="25"/>
      <c r="C23" s="25"/>
      <c r="D23" s="25"/>
      <c r="E23" s="26"/>
      <c r="AA23" s="25"/>
    </row>
    <row r="24" spans="2:27" s="29" customFormat="1" ht="24" hidden="1" customHeight="1">
      <c r="B24" s="25"/>
      <c r="C24" s="25"/>
      <c r="D24" s="25"/>
      <c r="E24" s="26"/>
      <c r="AA24" s="25"/>
    </row>
    <row r="25" spans="2:27" s="29" customFormat="1" ht="24" hidden="1" customHeight="1">
      <c r="B25" s="25"/>
      <c r="C25" s="25"/>
      <c r="D25" s="25"/>
      <c r="E25" s="26"/>
      <c r="AA25" s="25"/>
    </row>
    <row r="26" spans="2:27" s="29" customFormat="1" ht="24" hidden="1" customHeight="1">
      <c r="B26" s="25"/>
      <c r="C26" s="25"/>
      <c r="D26" s="25"/>
      <c r="E26" s="26"/>
      <c r="AA26" s="25"/>
    </row>
    <row r="27" spans="2:27" s="29" customFormat="1" ht="24" hidden="1" customHeight="1">
      <c r="B27" s="25"/>
      <c r="C27" s="25"/>
      <c r="D27" s="25"/>
      <c r="E27" s="26"/>
      <c r="AA27" s="25"/>
    </row>
    <row r="28" spans="2:27" s="29" customFormat="1" ht="24" hidden="1" customHeight="1">
      <c r="B28" s="25"/>
      <c r="C28" s="25"/>
      <c r="D28" s="25"/>
      <c r="E28" s="26"/>
      <c r="AA28" s="25"/>
    </row>
    <row r="29" spans="2:27" s="29" customFormat="1" ht="24" hidden="1" customHeight="1">
      <c r="B29" s="25"/>
      <c r="C29" s="25"/>
      <c r="D29" s="25"/>
      <c r="E29" s="26"/>
      <c r="AA29" s="25"/>
    </row>
    <row r="30" spans="2:27" s="29" customFormat="1" ht="24" hidden="1" customHeight="1">
      <c r="B30" s="25"/>
      <c r="C30" s="25"/>
      <c r="D30" s="25"/>
      <c r="E30" s="26"/>
      <c r="AA30" s="25"/>
    </row>
    <row r="31" spans="2:27" s="29" customFormat="1" ht="24" hidden="1" customHeight="1">
      <c r="B31" s="25"/>
      <c r="C31" s="25"/>
      <c r="D31" s="25"/>
      <c r="E31" s="26"/>
      <c r="AA31" s="25"/>
    </row>
    <row r="32" spans="2:27" s="29" customFormat="1" ht="24" hidden="1" customHeight="1">
      <c r="B32" s="25"/>
      <c r="C32" s="25"/>
      <c r="D32" s="25"/>
      <c r="E32" s="26"/>
      <c r="AA32" s="25"/>
    </row>
    <row r="33" spans="2:27" s="29" customFormat="1" ht="24" hidden="1" customHeight="1">
      <c r="B33" s="25"/>
      <c r="C33" s="25"/>
      <c r="D33" s="25"/>
      <c r="E33" s="26"/>
      <c r="AA33" s="25"/>
    </row>
    <row r="34" spans="2:27" s="29" customFormat="1" ht="24" hidden="1" customHeight="1">
      <c r="B34" s="25"/>
      <c r="C34" s="25"/>
      <c r="D34" s="25"/>
      <c r="E34" s="26"/>
      <c r="AA34" s="25"/>
    </row>
    <row r="35" spans="2:27" s="29" customFormat="1" ht="24" hidden="1" customHeight="1">
      <c r="B35" s="25"/>
      <c r="C35" s="25"/>
      <c r="D35" s="25"/>
      <c r="E35" s="26"/>
      <c r="AA35" s="25"/>
    </row>
    <row r="36" spans="2:27" s="29" customFormat="1" ht="24" hidden="1" customHeight="1">
      <c r="B36" s="25"/>
      <c r="C36" s="25"/>
      <c r="D36" s="25"/>
      <c r="E36" s="26"/>
      <c r="AA36" s="25"/>
    </row>
    <row r="37" spans="2:27" s="29" customFormat="1" ht="24" hidden="1" customHeight="1">
      <c r="B37" s="25"/>
      <c r="C37" s="25"/>
      <c r="D37" s="25"/>
      <c r="E37" s="26"/>
      <c r="AA37" s="25"/>
    </row>
    <row r="38" spans="2:27" s="29" customFormat="1" ht="24" hidden="1" customHeight="1">
      <c r="B38" s="25"/>
      <c r="C38" s="25"/>
      <c r="D38" s="25"/>
      <c r="E38" s="26"/>
      <c r="AA38" s="25"/>
    </row>
    <row r="39" spans="2:27" s="29" customFormat="1" ht="49.15" hidden="1" customHeight="1">
      <c r="B39" s="25"/>
      <c r="C39" s="25"/>
      <c r="D39" s="25"/>
      <c r="E39" s="26"/>
      <c r="AA39" s="25"/>
    </row>
  </sheetData>
  <sheetProtection algorithmName="SHA-512" hashValue="iwFIeqBPcYW3H2JCuGs/nfUl2VaTrveOgnJT8Yv7f+xDNXcCzapw95H0L1ivKxQ61c7woHIqwCAj4ffdhG+l1Q==" saltValue="bkemwTgOzsqpCoELdFPBeA==" spinCount="100000" sheet="1" formatCells="0" formatColumns="0" formatRows="0" insertColumns="0" insertRows="0" insertHyperlinks="0" deleteColumns="0" deleteRows="0" sort="0" autoFilter="0" pivotTables="0"/>
  <protectedRanges>
    <protectedRange sqref="C4 C5 D7 D8 D9 D10 D11 D12 D13" name="Intervalo2"/>
  </protectedRanges>
  <customSheetViews>
    <customSheetView guid="{E56061AC-1498-4B5A-9093-049DD81A2BBF}" printArea="1" hiddenColumns="1">
      <selection activeCell="F13" sqref="A1:F13"/>
      <colBreaks count="1" manualBreakCount="1">
        <brk id="6" max="1048575" man="1"/>
      </colBreaks>
      <pageMargins left="0.511811024" right="0.511811024" top="0.78740157499999996" bottom="0.78740157499999996" header="0.31496062000000002" footer="0.31496062000000002"/>
      <pageSetup paperSize="9" scale="65" orientation="portrait" r:id="rId1"/>
    </customSheetView>
  </customSheetViews>
  <mergeCells count="7">
    <mergeCell ref="C4:E4"/>
    <mergeCell ref="B2:E3"/>
    <mergeCell ref="D5:E5"/>
    <mergeCell ref="A1:A14"/>
    <mergeCell ref="F1:F14"/>
    <mergeCell ref="B14:E14"/>
    <mergeCell ref="B1:E1"/>
  </mergeCells>
  <phoneticPr fontId="5" type="noConversion"/>
  <conditionalFormatting sqref="B14 B9:C13 E9:E13">
    <cfRule type="expression" dxfId="10" priority="33">
      <formula>$AG$8="parar"</formula>
    </cfRule>
  </conditionalFormatting>
  <conditionalFormatting sqref="B10:C13 E10:E13">
    <cfRule type="expression" dxfId="9" priority="36">
      <formula>$AG$9="parar"</formula>
    </cfRule>
  </conditionalFormatting>
  <conditionalFormatting sqref="B11:C13 E11:E13">
    <cfRule type="expression" dxfId="8" priority="38">
      <formula>$AG$10="parar"</formula>
    </cfRule>
  </conditionalFormatting>
  <conditionalFormatting sqref="B12:C13 E12:E13">
    <cfRule type="expression" dxfId="7" priority="40">
      <formula>$AG$11="parar"</formula>
    </cfRule>
  </conditionalFormatting>
  <conditionalFormatting sqref="B13:C13 E13">
    <cfRule type="expression" dxfId="6" priority="42">
      <formula>$AG$12="parar"</formula>
    </cfRule>
  </conditionalFormatting>
  <conditionalFormatting sqref="B8:E8">
    <cfRule type="expression" dxfId="5" priority="46">
      <formula>$AI$1=0</formula>
    </cfRule>
  </conditionalFormatting>
  <conditionalFormatting sqref="B9:E9">
    <cfRule type="expression" dxfId="4" priority="47">
      <formula>$AG$8="seguir"</formula>
    </cfRule>
  </conditionalFormatting>
  <conditionalFormatting sqref="B10:E10">
    <cfRule type="expression" dxfId="3" priority="48">
      <formula>$AG$9="seguir"</formula>
    </cfRule>
  </conditionalFormatting>
  <conditionalFormatting sqref="B11:E11">
    <cfRule type="expression" dxfId="2" priority="49">
      <formula>$AG$10="seguir"</formula>
    </cfRule>
  </conditionalFormatting>
  <conditionalFormatting sqref="B12:E12">
    <cfRule type="expression" dxfId="1" priority="50">
      <formula>$AG$11="seguir"</formula>
    </cfRule>
  </conditionalFormatting>
  <conditionalFormatting sqref="B13:E13">
    <cfRule type="expression" dxfId="0" priority="51">
      <formula>$AG$12="seguir"</formula>
    </cfRule>
  </conditionalFormatting>
  <dataValidations count="1">
    <dataValidation type="list" allowBlank="1" showInputMessage="1" showErrorMessage="1" sqref="D7:D13" xr:uid="{A1989568-9E92-4966-8BCE-B0C5570347BD}">
      <formula1>",Sim,Não,"</formula1>
    </dataValidation>
  </dataValidations>
  <pageMargins left="0.511811024" right="0.511811024" top="0.78740157499999996" bottom="0.78740157499999996" header="0.31496062000000002" footer="0.31496062000000002"/>
  <pageSetup paperSize="9" scale="65" orientation="portrait" r:id="rId2"/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CHECAGEM</vt:lpstr>
      <vt:lpstr>CADASTRO</vt:lpstr>
      <vt:lpstr>Questionário</vt:lpstr>
      <vt:lpstr>Questionário!Area_de_impressao</vt:lpstr>
    </vt:vector>
  </TitlesOfParts>
  <Manager/>
  <Company>BSBIOS Industria e Comercio de Biodiesel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Maitê dos Santos de Oliveira;Richard Brun Figueira da Silva</dc:creator>
  <cp:keywords/>
  <dc:description/>
  <cp:lastModifiedBy>Richard Brun Figueira da Silva</cp:lastModifiedBy>
  <cp:revision/>
  <dcterms:created xsi:type="dcterms:W3CDTF">2022-11-08T11:43:20Z</dcterms:created>
  <dcterms:modified xsi:type="dcterms:W3CDTF">2023-04-19T11:15:49Z</dcterms:modified>
  <cp:category/>
  <cp:contentStatus/>
</cp:coreProperties>
</file>